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defaultThemeVersion="124226"/>
  <xr:revisionPtr revIDLastSave="0" documentId="13_ncr:1_{EFDED325-4AA8-4C6B-B778-6D1ED4855D56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8 класс" sheetId="17" r:id="rId1"/>
    <sheet name="9 класс" sheetId="20" r:id="rId2"/>
    <sheet name="10 класс" sheetId="14" r:id="rId3"/>
    <sheet name="11 класс" sheetId="21" r:id="rId4"/>
  </sheets>
  <definedNames>
    <definedName name="_xlnm._FilterDatabase" localSheetId="2" hidden="1">'10 класс'!$A$2:$Q$6</definedName>
    <definedName name="_xlnm._FilterDatabase" localSheetId="3" hidden="1">'11 класс'!$A$2:$Q$3</definedName>
    <definedName name="_xlnm._FilterDatabase" localSheetId="0" hidden="1">'8 класс'!$A$2:$Q$11</definedName>
    <definedName name="_xlnm._FilterDatabase" localSheetId="1" hidden="1">'9 класс'!$A$2:$Q$4</definedName>
  </definedNames>
  <calcPr calcId="191029"/>
</workbook>
</file>

<file path=xl/calcChain.xml><?xml version="1.0" encoding="utf-8"?>
<calcChain xmlns="http://schemas.openxmlformats.org/spreadsheetml/2006/main">
  <c r="L3" i="21" l="1"/>
  <c r="N3" i="21" s="1"/>
  <c r="L3" i="14"/>
  <c r="N3" i="14" s="1"/>
  <c r="L4" i="14"/>
  <c r="N4" i="14" s="1"/>
  <c r="L5" i="14"/>
  <c r="N5" i="14" s="1"/>
  <c r="L6" i="14"/>
  <c r="N6" i="14" s="1"/>
  <c r="L4" i="20"/>
  <c r="N4" i="20" s="1"/>
  <c r="L3" i="20"/>
  <c r="N3" i="20" s="1"/>
  <c r="L5" i="20"/>
  <c r="N5" i="20" s="1"/>
  <c r="L9" i="17"/>
  <c r="N9" i="17" s="1"/>
  <c r="L4" i="17"/>
  <c r="N4" i="17" s="1"/>
  <c r="L6" i="17"/>
  <c r="N6" i="17" s="1"/>
  <c r="L7" i="17"/>
  <c r="N7" i="17" s="1"/>
  <c r="L8" i="17"/>
  <c r="N8" i="17" s="1"/>
  <c r="L3" i="17"/>
  <c r="N3" i="17" s="1"/>
  <c r="L5" i="17"/>
  <c r="N5" i="17" s="1"/>
  <c r="L10" i="17"/>
  <c r="N10" i="17" s="1"/>
  <c r="L11" i="17"/>
  <c r="N11" i="17" s="1"/>
</calcChain>
</file>

<file path=xl/sharedStrings.xml><?xml version="1.0" encoding="utf-8"?>
<sst xmlns="http://schemas.openxmlformats.org/spreadsheetml/2006/main" count="174" uniqueCount="70">
  <si>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</si>
  <si>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</si>
  <si>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</si>
  <si>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</si>
  <si>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</si>
  <si>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</si>
  <si>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</si>
  <si>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</si>
  <si>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</si>
  <si>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</si>
  <si>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испанский язык</t>
  </si>
  <si>
    <t>Самообразование</t>
  </si>
  <si>
    <t>Самооборазование</t>
  </si>
  <si>
    <t>МОУ "СОШ №8"</t>
  </si>
  <si>
    <t>Фартуков Лев Игоревич</t>
  </si>
  <si>
    <t>ЧОУ ЛИЕН</t>
  </si>
  <si>
    <t>Фролова Елизавета Романовна</t>
  </si>
  <si>
    <t>МОУ "Лицей Прикладных наук"</t>
  </si>
  <si>
    <t>Шкотова Полина Алексеевна</t>
  </si>
  <si>
    <t>МАОУ "Лицей №37"</t>
  </si>
  <si>
    <t>Веретенникова Еизавета Алексеевна</t>
  </si>
  <si>
    <t>ГАОУ СО "Гимназия №1"</t>
  </si>
  <si>
    <t>Гонсалес Абдикеева Сорая</t>
  </si>
  <si>
    <t>Испанский язык</t>
  </si>
  <si>
    <t>Муниципальное автономное общеобразовательное учреждение "Гимназия № 4 имени Героя Советского Союза  В.М. Безбокова"</t>
  </si>
  <si>
    <t>Гладенина Полина Вадимовна</t>
  </si>
  <si>
    <t>самообразование</t>
  </si>
  <si>
    <t>МО Саратовской области</t>
  </si>
  <si>
    <t>ГАОУ СО "Лицей гуманитарных наук"</t>
  </si>
  <si>
    <t xml:space="preserve"> Буртаева Ульяна Сергеевна</t>
  </si>
  <si>
    <t>Зайцева Татьяна Анатольевна</t>
  </si>
  <si>
    <t xml:space="preserve"> Волкова Диана Викторовна</t>
  </si>
  <si>
    <t>Кормильцина Ирина Александровна</t>
  </si>
  <si>
    <t>Суняева Альбина Леонидовна</t>
  </si>
  <si>
    <t>Клюева Мария Игоревна</t>
  </si>
  <si>
    <t>Шумилина Дарья Алексеевна</t>
  </si>
  <si>
    <t>немуниципальные</t>
  </si>
  <si>
    <t>Администрация Кировского района муниципального образования "Город "Саратов"</t>
  </si>
  <si>
    <t xml:space="preserve"> Толмазова Эвелина Алексеевна</t>
  </si>
  <si>
    <t>Муниципальное автономное общеобразовательное учреждение "Лицей "Солярис"</t>
  </si>
  <si>
    <t xml:space="preserve"> Родина Ирина Валерьевна</t>
  </si>
  <si>
    <t>Администрация Волжского района муниципального образования "Город "Саратов"</t>
  </si>
  <si>
    <t>Администрация Фрунзенского района муниципального образования "Город "Саратов"</t>
  </si>
  <si>
    <t>Администрация Октябрьского района муниципального образования "Город "Саратов"</t>
  </si>
  <si>
    <t>МАОУ "Гимназия №2" г. Саратова</t>
  </si>
  <si>
    <t>Земскова Ольга Вячеславовна</t>
  </si>
  <si>
    <t>Соколов Илья Ильич</t>
  </si>
  <si>
    <t>Бурина Мария Вячеславовна</t>
  </si>
  <si>
    <t>Дронов Родион Игоревич</t>
  </si>
  <si>
    <t>Комитет по образованию администрации муниципального образования "Город "Саратов"</t>
  </si>
  <si>
    <t>Администрация Волжского района муниципального образования 
«Город Саратов»</t>
  </si>
  <si>
    <t>Голлоева Варвара Андреевна</t>
  </si>
  <si>
    <t>Щербакова Даниэла Витальевна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</si>
  <si>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</si>
  <si>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общеобразовательное учреждение «Лицей прикладных наук имени Д.И. Трубецкова»</t>
  </si>
  <si>
    <t>Родина Ирина Валерьевна</t>
  </si>
  <si>
    <t>Протокол заседания жюри муниципального  этапа Всероссийской олимпиады школьников по испанскому языку  города Саратова от 14 декабря  2022 года</t>
  </si>
  <si>
    <t xml:space="preserve">аудирование </t>
  </si>
  <si>
    <t xml:space="preserve">тест </t>
  </si>
  <si>
    <t xml:space="preserve">лингвостранвоедение </t>
  </si>
  <si>
    <t>Всего за письменный тур</t>
  </si>
  <si>
    <t>Рейтинговое место, занятое на муниципальном этапе</t>
  </si>
  <si>
    <t>Протокол заседания жюримуниципального этапа Всероссийской олимпиады школьников по испанскому языку  города Саратова от 14 декабря  2022 года</t>
  </si>
  <si>
    <t xml:space="preserve">Итого </t>
  </si>
  <si>
    <t>чтение</t>
  </si>
  <si>
    <t>письмо</t>
  </si>
  <si>
    <t xml:space="preserve">победитель </t>
  </si>
  <si>
    <t>призер</t>
  </si>
  <si>
    <t>участник</t>
  </si>
  <si>
    <t xml:space="preserve">призер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</si>
</sst>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</cellXfs>
  <cellStyles count="2">
    <cellStyle name="Обычный" xfId="0" builtinId="0"/>
    <cellStyle name="Обычный 3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zoomScale="80" zoomScaleNormal="80" workbookViewId="0">
      <selection activeCell="G15" sqref="G15"/>
    </sheetView>
  </sheetViews>
  <sheetFormatPr defaultColWidth="9.140625" defaultRowHeight="15.75" x14ac:dyDescent="0.25"/>
  <cols>
    <col min="1" max="1" width="12.140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7" width="17.5703125" style="2" bestFit="1" customWidth="1"/>
    <col min="8" max="11" width="13.42578125" style="2" customWidth="1"/>
    <col min="12" max="12" width="8.42578125" style="2" bestFit="1" customWidth="1"/>
    <col min="13" max="13" width="15.28515625" style="2" customWidth="1"/>
    <col min="14" max="14" width="8.7109375" style="2" customWidth="1"/>
    <col min="15" max="15" width="20.5703125" style="2" customWidth="1"/>
    <col min="16" max="16" width="14.5703125" style="2" customWidth="1"/>
    <col min="17" max="17" width="34.42578125" style="2" customWidth="1"/>
    <col min="18" max="16384" width="9.140625" style="2"/>
  </cols>
  <sheetData>
    <row r="1" spans="1:17" x14ac:dyDescent="0.25">
      <c r="A1" s="13" t="s">
        <v>56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7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57</v>
      </c>
      <c r="H2" s="1" t="s">
        <v>58</v>
      </c>
      <c r="I2" s="1" t="s">
        <v>59</v>
      </c>
      <c r="J2" s="1" t="s">
        <v>64</v>
      </c>
      <c r="K2" s="1" t="s">
        <v>65</v>
      </c>
      <c r="L2" s="1" t="s">
        <v>60</v>
      </c>
      <c r="M2" s="1" t="s">
        <v>3</v>
      </c>
      <c r="N2" s="1" t="s">
        <v>5</v>
      </c>
      <c r="O2" s="1" t="s">
        <v>7</v>
      </c>
      <c r="P2" s="1" t="s">
        <v>61</v>
      </c>
      <c r="Q2" s="1" t="s">
        <v>2</v>
      </c>
    </row>
    <row r="3" spans="1:17" s="5" customFormat="1" ht="31.5" x14ac:dyDescent="0.25">
      <c r="A3" s="4" t="s">
        <v>10</v>
      </c>
      <c r="B3" s="4">
        <v>1</v>
      </c>
      <c r="C3" s="4" t="s">
        <v>27</v>
      </c>
      <c r="D3" s="4" t="s">
        <v>31</v>
      </c>
      <c r="E3" s="4" t="s">
        <v>28</v>
      </c>
      <c r="F3" s="6">
        <v>8</v>
      </c>
      <c r="G3" s="4">
        <v>12</v>
      </c>
      <c r="H3" s="4">
        <v>18</v>
      </c>
      <c r="I3" s="4">
        <v>9</v>
      </c>
      <c r="J3" s="4">
        <v>9</v>
      </c>
      <c r="K3" s="4">
        <v>20</v>
      </c>
      <c r="L3" s="4">
        <f t="shared" ref="L3:L11" si="0">SUBTOTAL(9,G3:K3)</f>
        <v>68</v>
      </c>
      <c r="M3" s="4"/>
      <c r="N3" s="4">
        <f>L3</f>
        <v>68</v>
      </c>
      <c r="O3" s="4" t="s">
        <v>66</v>
      </c>
      <c r="P3" s="4">
        <v>1</v>
      </c>
      <c r="Q3" s="4" t="s">
        <v>30</v>
      </c>
    </row>
    <row r="4" spans="1:17" s="5" customFormat="1" ht="78.75" x14ac:dyDescent="0.25">
      <c r="A4" s="4" t="s">
        <v>10</v>
      </c>
      <c r="B4" s="4">
        <v>2</v>
      </c>
      <c r="C4" s="4" t="s">
        <v>41</v>
      </c>
      <c r="D4" s="4" t="s">
        <v>22</v>
      </c>
      <c r="E4" s="4" t="s">
        <v>13</v>
      </c>
      <c r="F4" s="4">
        <v>8</v>
      </c>
      <c r="G4" s="4">
        <v>14</v>
      </c>
      <c r="H4" s="4">
        <v>20</v>
      </c>
      <c r="I4" s="4">
        <v>6</v>
      </c>
      <c r="J4" s="4">
        <v>9</v>
      </c>
      <c r="K4" s="4">
        <v>19</v>
      </c>
      <c r="L4" s="4">
        <f t="shared" si="0"/>
        <v>68</v>
      </c>
      <c r="M4" s="4"/>
      <c r="N4" s="4">
        <f t="shared" ref="N4:N11" si="1">L4</f>
        <v>68</v>
      </c>
      <c r="O4" s="4" t="s">
        <v>66</v>
      </c>
      <c r="P4" s="4">
        <v>1</v>
      </c>
      <c r="Q4" s="4" t="s">
        <v>12</v>
      </c>
    </row>
    <row r="5" spans="1:17" s="5" customFormat="1" ht="31.5" x14ac:dyDescent="0.25">
      <c r="A5" s="4" t="s">
        <v>10</v>
      </c>
      <c r="B5" s="4">
        <v>3</v>
      </c>
      <c r="C5" s="4" t="s">
        <v>27</v>
      </c>
      <c r="D5" s="4" t="s">
        <v>33</v>
      </c>
      <c r="E5" s="4" t="s">
        <v>28</v>
      </c>
      <c r="F5" s="4">
        <v>8</v>
      </c>
      <c r="G5" s="4">
        <v>13</v>
      </c>
      <c r="H5" s="4">
        <v>18</v>
      </c>
      <c r="I5" s="4">
        <v>8</v>
      </c>
      <c r="J5" s="4">
        <v>9</v>
      </c>
      <c r="K5" s="4">
        <v>18</v>
      </c>
      <c r="L5" s="4">
        <f t="shared" si="0"/>
        <v>66</v>
      </c>
      <c r="M5" s="4"/>
      <c r="N5" s="4">
        <f t="shared" si="1"/>
        <v>66</v>
      </c>
      <c r="O5" s="4" t="s">
        <v>67</v>
      </c>
      <c r="P5" s="4">
        <v>2</v>
      </c>
      <c r="Q5" s="4" t="s">
        <v>30</v>
      </c>
    </row>
    <row r="6" spans="1:17" s="5" customFormat="1" ht="31.5" x14ac:dyDescent="0.25">
      <c r="A6" s="4" t="s">
        <v>10</v>
      </c>
      <c r="B6" s="4">
        <v>4</v>
      </c>
      <c r="C6" s="4" t="s">
        <v>27</v>
      </c>
      <c r="D6" s="4" t="s">
        <v>35</v>
      </c>
      <c r="E6" s="4" t="s">
        <v>28</v>
      </c>
      <c r="F6" s="4">
        <v>8</v>
      </c>
      <c r="G6" s="4">
        <v>13</v>
      </c>
      <c r="H6" s="4">
        <v>18</v>
      </c>
      <c r="I6" s="4">
        <v>9</v>
      </c>
      <c r="J6" s="4">
        <v>9</v>
      </c>
      <c r="K6" s="4">
        <v>16</v>
      </c>
      <c r="L6" s="4">
        <f t="shared" si="0"/>
        <v>65</v>
      </c>
      <c r="M6" s="4"/>
      <c r="N6" s="4">
        <f t="shared" si="1"/>
        <v>65</v>
      </c>
      <c r="O6" s="4" t="s">
        <v>67</v>
      </c>
      <c r="P6" s="4">
        <v>3</v>
      </c>
      <c r="Q6" s="4" t="s">
        <v>30</v>
      </c>
    </row>
    <row r="7" spans="1:17" s="5" customFormat="1" ht="31.5" x14ac:dyDescent="0.25">
      <c r="A7" s="4" t="s">
        <v>10</v>
      </c>
      <c r="B7" s="4">
        <v>5</v>
      </c>
      <c r="C7" s="4" t="s">
        <v>27</v>
      </c>
      <c r="D7" s="4" t="s">
        <v>34</v>
      </c>
      <c r="E7" s="4" t="s">
        <v>28</v>
      </c>
      <c r="F7" s="4">
        <v>8</v>
      </c>
      <c r="G7" s="4">
        <v>12</v>
      </c>
      <c r="H7" s="4">
        <v>18</v>
      </c>
      <c r="I7" s="4">
        <v>8</v>
      </c>
      <c r="J7" s="4">
        <v>8</v>
      </c>
      <c r="K7" s="4">
        <v>18</v>
      </c>
      <c r="L7" s="4">
        <f t="shared" si="0"/>
        <v>64</v>
      </c>
      <c r="M7" s="4"/>
      <c r="N7" s="4">
        <f t="shared" si="1"/>
        <v>64</v>
      </c>
      <c r="O7" s="4" t="s">
        <v>67</v>
      </c>
      <c r="P7" s="4">
        <v>4</v>
      </c>
      <c r="Q7" s="4" t="s">
        <v>30</v>
      </c>
    </row>
    <row r="8" spans="1:17" s="5" customFormat="1" ht="31.5" x14ac:dyDescent="0.25">
      <c r="A8" s="4" t="s">
        <v>10</v>
      </c>
      <c r="B8" s="4">
        <v>6</v>
      </c>
      <c r="C8" s="4" t="s">
        <v>27</v>
      </c>
      <c r="D8" s="4" t="s">
        <v>32</v>
      </c>
      <c r="E8" s="4" t="s">
        <v>28</v>
      </c>
      <c r="F8" s="4">
        <v>8</v>
      </c>
      <c r="G8" s="4">
        <v>14</v>
      </c>
      <c r="H8" s="4">
        <v>16</v>
      </c>
      <c r="I8" s="4">
        <v>9</v>
      </c>
      <c r="J8" s="4">
        <v>9</v>
      </c>
      <c r="K8" s="4">
        <v>16</v>
      </c>
      <c r="L8" s="4">
        <f t="shared" si="0"/>
        <v>64</v>
      </c>
      <c r="M8" s="4"/>
      <c r="N8" s="4">
        <f t="shared" si="1"/>
        <v>64</v>
      </c>
      <c r="O8" s="4" t="s">
        <v>67</v>
      </c>
      <c r="P8" s="4">
        <v>4</v>
      </c>
      <c r="Q8" s="4" t="s">
        <v>30</v>
      </c>
    </row>
    <row r="9" spans="1:17" s="5" customFormat="1" ht="94.5" x14ac:dyDescent="0.25">
      <c r="A9" s="4" t="s">
        <v>10</v>
      </c>
      <c r="B9" s="4">
        <v>7</v>
      </c>
      <c r="C9" s="4" t="s">
        <v>49</v>
      </c>
      <c r="D9" s="4" t="s">
        <v>46</v>
      </c>
      <c r="E9" s="4" t="s">
        <v>44</v>
      </c>
      <c r="F9" s="4">
        <v>8</v>
      </c>
      <c r="G9" s="4">
        <v>14</v>
      </c>
      <c r="H9" s="4">
        <v>8</v>
      </c>
      <c r="I9" s="4">
        <v>4</v>
      </c>
      <c r="J9" s="4">
        <v>7</v>
      </c>
      <c r="K9" s="4">
        <v>15</v>
      </c>
      <c r="L9" s="4">
        <f t="shared" si="0"/>
        <v>48</v>
      </c>
      <c r="M9" s="4"/>
      <c r="N9" s="4">
        <f t="shared" si="1"/>
        <v>48</v>
      </c>
      <c r="O9" s="4" t="s">
        <v>68</v>
      </c>
      <c r="P9" s="4">
        <v>5</v>
      </c>
      <c r="Q9" s="4" t="s">
        <v>45</v>
      </c>
    </row>
    <row r="10" spans="1:17" s="5" customFormat="1" ht="31.5" x14ac:dyDescent="0.25">
      <c r="A10" s="4" t="s">
        <v>10</v>
      </c>
      <c r="B10" s="4">
        <v>8</v>
      </c>
      <c r="C10" s="4" t="s">
        <v>27</v>
      </c>
      <c r="D10" s="4" t="s">
        <v>29</v>
      </c>
      <c r="E10" s="4" t="s">
        <v>28</v>
      </c>
      <c r="F10" s="4">
        <v>8</v>
      </c>
      <c r="G10" s="4">
        <v>13</v>
      </c>
      <c r="H10" s="4">
        <v>18</v>
      </c>
      <c r="I10" s="4">
        <v>8</v>
      </c>
      <c r="J10" s="4">
        <v>8</v>
      </c>
      <c r="K10" s="4">
        <v>0</v>
      </c>
      <c r="L10" s="4">
        <f t="shared" si="0"/>
        <v>47</v>
      </c>
      <c r="M10" s="4"/>
      <c r="N10" s="4">
        <f t="shared" si="1"/>
        <v>47</v>
      </c>
      <c r="O10" s="4" t="s">
        <v>68</v>
      </c>
      <c r="P10" s="4">
        <v>6</v>
      </c>
      <c r="Q10" s="4" t="s">
        <v>30</v>
      </c>
    </row>
    <row r="11" spans="1:17" s="5" customFormat="1" ht="78.75" x14ac:dyDescent="0.25">
      <c r="A11" s="4" t="s">
        <v>10</v>
      </c>
      <c r="B11" s="4">
        <v>9</v>
      </c>
      <c r="C11" s="4" t="s">
        <v>43</v>
      </c>
      <c r="D11" s="4" t="s">
        <v>20</v>
      </c>
      <c r="E11" s="4" t="s">
        <v>21</v>
      </c>
      <c r="F11" s="4">
        <v>8</v>
      </c>
      <c r="G11" s="4">
        <v>15</v>
      </c>
      <c r="H11" s="4">
        <v>6</v>
      </c>
      <c r="I11" s="4">
        <v>2</v>
      </c>
      <c r="J11" s="4">
        <v>4</v>
      </c>
      <c r="K11" s="4">
        <v>12</v>
      </c>
      <c r="L11" s="4">
        <f t="shared" si="0"/>
        <v>39</v>
      </c>
      <c r="M11" s="4"/>
      <c r="N11" s="4">
        <f t="shared" si="1"/>
        <v>39</v>
      </c>
      <c r="O11" s="4" t="s">
        <v>68</v>
      </c>
      <c r="P11" s="4">
        <v>7</v>
      </c>
      <c r="Q11" s="4" t="s">
        <v>12</v>
      </c>
    </row>
    <row r="12" spans="1:17" s="5" customFormat="1" x14ac:dyDescent="0.25"/>
  </sheetData>
  <autoFilter ref="A2:Q11" xr:uid="{00000000-0009-0000-0000-000000000000}">
    <sortState xmlns:xlrd2="http://schemas.microsoft.com/office/spreadsheetml/2017/richdata2" ref="A3:Q10">
      <sortCondition descending="1" ref="L2:L10"/>
    </sortState>
  </autoFilter>
  <mergeCells count="1">
    <mergeCell ref="A1:O1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"/>
  <sheetViews>
    <sheetView zoomScale="70" zoomScaleNormal="70" workbookViewId="0">
      <selection activeCell="G8" sqref="G8"/>
    </sheetView>
  </sheetViews>
  <sheetFormatPr defaultColWidth="9.140625" defaultRowHeight="15.75" x14ac:dyDescent="0.25"/>
  <cols>
    <col min="1" max="1" width="12.710937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7" width="14.5703125" style="2" customWidth="1"/>
    <col min="8" max="11" width="13.42578125" style="2" customWidth="1"/>
    <col min="12" max="12" width="10.7109375" style="2" customWidth="1"/>
    <col min="13" max="13" width="15.28515625" style="2" customWidth="1"/>
    <col min="14" max="14" width="8.7109375" style="2" customWidth="1"/>
    <col min="15" max="15" width="16" style="2" customWidth="1"/>
    <col min="16" max="16" width="14.28515625" style="2" customWidth="1"/>
    <col min="17" max="17" width="34.42578125" style="2" customWidth="1"/>
    <col min="18" max="16384" width="9.140625" style="2"/>
  </cols>
  <sheetData>
    <row r="1" spans="1:17" ht="23.25" customHeight="1" x14ac:dyDescent="0.25">
      <c r="A1" s="13" t="s">
        <v>62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7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57</v>
      </c>
      <c r="H2" s="1" t="s">
        <v>58</v>
      </c>
      <c r="I2" s="1" t="s">
        <v>59</v>
      </c>
      <c r="J2" s="1" t="s">
        <v>64</v>
      </c>
      <c r="K2" s="1" t="s">
        <v>65</v>
      </c>
      <c r="L2" s="1" t="s">
        <v>60</v>
      </c>
      <c r="M2" s="1" t="s">
        <v>3</v>
      </c>
      <c r="N2" s="1" t="s">
        <v>63</v>
      </c>
      <c r="O2" s="1" t="s">
        <v>7</v>
      </c>
      <c r="P2" s="1" t="s">
        <v>61</v>
      </c>
      <c r="Q2" s="1" t="s">
        <v>2</v>
      </c>
    </row>
    <row r="3" spans="1:17" s="5" customFormat="1" ht="78.75" x14ac:dyDescent="0.25">
      <c r="A3" s="4" t="s">
        <v>10</v>
      </c>
      <c r="B3" s="4">
        <v>1</v>
      </c>
      <c r="C3" s="7" t="s">
        <v>37</v>
      </c>
      <c r="D3" s="4" t="s">
        <v>38</v>
      </c>
      <c r="E3" s="4" t="s">
        <v>39</v>
      </c>
      <c r="F3" s="4">
        <v>9</v>
      </c>
      <c r="G3" s="4">
        <v>11</v>
      </c>
      <c r="H3" s="4">
        <v>16</v>
      </c>
      <c r="I3" s="4">
        <v>10</v>
      </c>
      <c r="J3" s="4">
        <v>5</v>
      </c>
      <c r="K3" s="4">
        <v>10</v>
      </c>
      <c r="L3" s="4">
        <f>SUBTOTAL(9,G3:K3)</f>
        <v>52</v>
      </c>
      <c r="M3" s="4"/>
      <c r="N3" s="4">
        <f>L3</f>
        <v>52</v>
      </c>
      <c r="O3" s="4" t="s">
        <v>67</v>
      </c>
      <c r="P3" s="4">
        <v>1</v>
      </c>
      <c r="Q3" s="4" t="s">
        <v>40</v>
      </c>
    </row>
    <row r="4" spans="1:17" s="5" customFormat="1" ht="78.75" x14ac:dyDescent="0.25">
      <c r="A4" s="4" t="s">
        <v>23</v>
      </c>
      <c r="B4" s="4">
        <v>2</v>
      </c>
      <c r="C4" s="4" t="s">
        <v>41</v>
      </c>
      <c r="D4" s="4" t="s">
        <v>25</v>
      </c>
      <c r="E4" s="4" t="s">
        <v>24</v>
      </c>
      <c r="F4" s="4">
        <v>9</v>
      </c>
      <c r="G4" s="4">
        <v>10</v>
      </c>
      <c r="H4" s="4">
        <v>11</v>
      </c>
      <c r="I4" s="4">
        <v>3</v>
      </c>
      <c r="J4" s="4">
        <v>4</v>
      </c>
      <c r="K4" s="4">
        <v>17</v>
      </c>
      <c r="L4" s="4">
        <f>SUBTOTAL(9,G4:K4)</f>
        <v>45</v>
      </c>
      <c r="M4" s="4"/>
      <c r="N4" s="4">
        <f t="shared" ref="N4:N5" si="0">L4</f>
        <v>45</v>
      </c>
      <c r="O4" s="4" t="s">
        <v>68</v>
      </c>
      <c r="P4" s="4">
        <v>2</v>
      </c>
      <c r="Q4" s="4" t="s">
        <v>26</v>
      </c>
    </row>
    <row r="5" spans="1:17" s="5" customFormat="1" ht="78.75" x14ac:dyDescent="0.25">
      <c r="A5" s="4" t="s">
        <v>10</v>
      </c>
      <c r="B5" s="4">
        <v>3</v>
      </c>
      <c r="C5" s="7" t="s">
        <v>42</v>
      </c>
      <c r="D5" s="4" t="s">
        <v>18</v>
      </c>
      <c r="E5" s="4" t="s">
        <v>19</v>
      </c>
      <c r="F5" s="4">
        <v>9</v>
      </c>
      <c r="G5" s="4">
        <v>10</v>
      </c>
      <c r="H5" s="4">
        <v>4</v>
      </c>
      <c r="I5" s="4">
        <v>6</v>
      </c>
      <c r="J5" s="4">
        <v>4</v>
      </c>
      <c r="K5" s="4">
        <v>0</v>
      </c>
      <c r="L5" s="4">
        <f>SUBTOTAL(9,G5:K5)</f>
        <v>24</v>
      </c>
      <c r="M5" s="4"/>
      <c r="N5" s="4">
        <f t="shared" si="0"/>
        <v>24</v>
      </c>
      <c r="O5" s="4" t="s">
        <v>68</v>
      </c>
      <c r="P5" s="4">
        <v>3</v>
      </c>
      <c r="Q5" s="4" t="s">
        <v>11</v>
      </c>
    </row>
  </sheetData>
  <autoFilter ref="A2:Q4" xr:uid="{00000000-0009-0000-0000-000001000000}">
    <sortState xmlns:xlrd2="http://schemas.microsoft.com/office/spreadsheetml/2017/richdata2" ref="A3:Q8">
      <sortCondition ref="D2:D8"/>
    </sortState>
  </autoFilter>
  <mergeCells count="1">
    <mergeCell ref="A1:P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"/>
  <sheetViews>
    <sheetView zoomScale="70" zoomScaleNormal="70" workbookViewId="0">
      <selection activeCell="H5" sqref="H5"/>
    </sheetView>
  </sheetViews>
  <sheetFormatPr defaultColWidth="9.140625" defaultRowHeight="15.75" x14ac:dyDescent="0.25"/>
  <cols>
    <col min="1" max="1" width="12.710937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7" width="14.5703125" style="2" customWidth="1"/>
    <col min="8" max="11" width="13.42578125" style="2" customWidth="1"/>
    <col min="12" max="12" width="10.7109375" style="2" customWidth="1"/>
    <col min="13" max="13" width="15.28515625" style="2" customWidth="1"/>
    <col min="14" max="14" width="8.7109375" style="2" customWidth="1"/>
    <col min="15" max="15" width="16" style="2" customWidth="1"/>
    <col min="16" max="16" width="14.28515625" style="2" customWidth="1"/>
    <col min="17" max="17" width="34.42578125" style="2" customWidth="1"/>
    <col min="18" max="16384" width="9.140625" style="2"/>
  </cols>
  <sheetData>
    <row r="1" spans="1:17" ht="23.25" customHeight="1" x14ac:dyDescent="0.25">
      <c r="A1" s="13" t="s">
        <v>62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7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57</v>
      </c>
      <c r="H2" s="1" t="s">
        <v>58</v>
      </c>
      <c r="I2" s="1" t="s">
        <v>59</v>
      </c>
      <c r="J2" s="1" t="s">
        <v>64</v>
      </c>
      <c r="K2" s="1" t="s">
        <v>65</v>
      </c>
      <c r="L2" s="1" t="s">
        <v>60</v>
      </c>
      <c r="M2" s="1" t="s">
        <v>3</v>
      </c>
      <c r="N2" s="1" t="s">
        <v>63</v>
      </c>
      <c r="O2" s="1" t="s">
        <v>7</v>
      </c>
      <c r="P2" s="1" t="s">
        <v>61</v>
      </c>
      <c r="Q2" s="1" t="s">
        <v>2</v>
      </c>
    </row>
    <row r="3" spans="1:17" s="5" customFormat="1" ht="78.75" x14ac:dyDescent="0.25">
      <c r="A3" s="8" t="s">
        <v>23</v>
      </c>
      <c r="B3" s="9">
        <v>1</v>
      </c>
      <c r="C3" s="10" t="s">
        <v>50</v>
      </c>
      <c r="D3" s="11" t="s">
        <v>51</v>
      </c>
      <c r="E3" s="12" t="s">
        <v>53</v>
      </c>
      <c r="F3" s="9">
        <v>10</v>
      </c>
      <c r="G3" s="4">
        <v>13</v>
      </c>
      <c r="H3" s="4">
        <v>13</v>
      </c>
      <c r="I3" s="4">
        <v>6</v>
      </c>
      <c r="J3" s="4">
        <v>8</v>
      </c>
      <c r="K3" s="4">
        <v>19</v>
      </c>
      <c r="L3" s="4">
        <f>SUBTOTAL(9,G3:K3)</f>
        <v>59</v>
      </c>
      <c r="M3" s="4"/>
      <c r="N3" s="4">
        <f>L3</f>
        <v>59</v>
      </c>
      <c r="O3" s="4" t="s">
        <v>69</v>
      </c>
      <c r="P3" s="4">
        <v>1</v>
      </c>
      <c r="Q3" s="9" t="s">
        <v>55</v>
      </c>
    </row>
    <row r="4" spans="1:17" s="5" customFormat="1" ht="78.75" x14ac:dyDescent="0.25">
      <c r="A4" s="8" t="s">
        <v>23</v>
      </c>
      <c r="B4" s="9">
        <v>2</v>
      </c>
      <c r="C4" s="10" t="s">
        <v>50</v>
      </c>
      <c r="D4" s="11" t="s">
        <v>52</v>
      </c>
      <c r="E4" s="11" t="s">
        <v>54</v>
      </c>
      <c r="F4" s="9">
        <v>10</v>
      </c>
      <c r="G4" s="4">
        <v>13</v>
      </c>
      <c r="H4" s="4">
        <v>12</v>
      </c>
      <c r="I4" s="4">
        <v>4</v>
      </c>
      <c r="J4" s="4">
        <v>8</v>
      </c>
      <c r="K4" s="4">
        <v>18</v>
      </c>
      <c r="L4" s="4">
        <f>SUBTOTAL(9,G4:K4)</f>
        <v>55</v>
      </c>
      <c r="M4" s="4"/>
      <c r="N4" s="4">
        <f t="shared" ref="N4:N6" si="0">L4</f>
        <v>55</v>
      </c>
      <c r="O4" s="4" t="s">
        <v>69</v>
      </c>
      <c r="P4" s="4">
        <v>2</v>
      </c>
      <c r="Q4" s="9" t="s">
        <v>55</v>
      </c>
    </row>
    <row r="5" spans="1:17" s="5" customFormat="1" ht="78.75" x14ac:dyDescent="0.25">
      <c r="A5" s="4" t="s">
        <v>10</v>
      </c>
      <c r="B5" s="9">
        <v>3</v>
      </c>
      <c r="C5" s="7" t="s">
        <v>41</v>
      </c>
      <c r="D5" s="9" t="s">
        <v>16</v>
      </c>
      <c r="E5" s="4" t="s">
        <v>17</v>
      </c>
      <c r="F5" s="9">
        <v>10</v>
      </c>
      <c r="G5" s="4">
        <v>9</v>
      </c>
      <c r="H5" s="4">
        <v>10</v>
      </c>
      <c r="I5" s="4">
        <v>3</v>
      </c>
      <c r="J5" s="4">
        <v>6</v>
      </c>
      <c r="K5" s="4">
        <v>16</v>
      </c>
      <c r="L5" s="4">
        <f>SUBTOTAL(9,G5:K5)</f>
        <v>44</v>
      </c>
      <c r="M5" s="4"/>
      <c r="N5" s="4">
        <f t="shared" si="0"/>
        <v>44</v>
      </c>
      <c r="O5" s="4" t="s">
        <v>68</v>
      </c>
      <c r="P5" s="4">
        <v>3</v>
      </c>
      <c r="Q5" s="4" t="s">
        <v>11</v>
      </c>
    </row>
    <row r="6" spans="1:17" ht="31.5" x14ac:dyDescent="0.25">
      <c r="A6" s="4" t="s">
        <v>10</v>
      </c>
      <c r="B6" s="9">
        <v>4</v>
      </c>
      <c r="C6" s="7" t="s">
        <v>36</v>
      </c>
      <c r="D6" s="9" t="s">
        <v>14</v>
      </c>
      <c r="E6" s="4" t="s">
        <v>15</v>
      </c>
      <c r="F6" s="9">
        <v>10</v>
      </c>
      <c r="G6" s="4">
        <v>9</v>
      </c>
      <c r="H6" s="4">
        <v>9</v>
      </c>
      <c r="I6" s="4">
        <v>2</v>
      </c>
      <c r="J6" s="4">
        <v>7</v>
      </c>
      <c r="K6" s="4">
        <v>0</v>
      </c>
      <c r="L6" s="4">
        <f>SUBTOTAL(9,G6:K6)</f>
        <v>27</v>
      </c>
      <c r="M6" s="4"/>
      <c r="N6" s="4">
        <f t="shared" si="0"/>
        <v>27</v>
      </c>
      <c r="O6" s="4" t="s">
        <v>68</v>
      </c>
      <c r="P6" s="4">
        <v>4</v>
      </c>
      <c r="Q6" s="4" t="s">
        <v>11</v>
      </c>
    </row>
  </sheetData>
  <autoFilter ref="A2:Q7" xr:uid="{00000000-0009-0000-0000-000002000000}">
    <sortState xmlns:xlrd2="http://schemas.microsoft.com/office/spreadsheetml/2017/richdata2" ref="A3:Q5">
      <sortCondition descending="1" ref="L2:L6"/>
    </sortState>
  </autoFilter>
  <mergeCells count="1">
    <mergeCell ref="A1:P1"/>
  </mergeCells>
  <phoneticPr fontId="3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"/>
  <sheetViews>
    <sheetView zoomScale="70" zoomScaleNormal="70" workbookViewId="0">
      <selection activeCell="H14" sqref="H14"/>
    </sheetView>
  </sheetViews>
  <sheetFormatPr defaultColWidth="9.140625" defaultRowHeight="15.75" x14ac:dyDescent="0.25"/>
  <cols>
    <col min="1" max="1" width="12.710937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7" width="14.5703125" style="2" customWidth="1"/>
    <col min="8" max="11" width="13.42578125" style="2" customWidth="1"/>
    <col min="12" max="12" width="10.7109375" style="2" customWidth="1"/>
    <col min="13" max="13" width="15.28515625" style="2" customWidth="1"/>
    <col min="14" max="14" width="8.7109375" style="2" customWidth="1"/>
    <col min="15" max="15" width="16" style="2" customWidth="1"/>
    <col min="16" max="16" width="14.28515625" style="2" customWidth="1"/>
    <col min="17" max="17" width="34.42578125" style="2" customWidth="1"/>
    <col min="18" max="16384" width="9.140625" style="2"/>
  </cols>
  <sheetData>
    <row r="1" spans="1:17" ht="23.25" customHeight="1" x14ac:dyDescent="0.25">
      <c r="A1" s="13" t="s">
        <v>62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7" s="3" customFormat="1" ht="78.75" x14ac:dyDescent="0.25">
      <c r="A2" s="1" t="s">
        <v>4</v>
      </c>
      <c r="B2" s="1" t="s">
        <v>0</v>
      </c>
      <c r="C2" s="1" t="s">
        <v>9</v>
      </c>
      <c r="D2" s="1" t="s">
        <v>1</v>
      </c>
      <c r="E2" s="1" t="s">
        <v>8</v>
      </c>
      <c r="F2" s="1" t="s">
        <v>6</v>
      </c>
      <c r="G2" s="1" t="s">
        <v>57</v>
      </c>
      <c r="H2" s="1" t="s">
        <v>58</v>
      </c>
      <c r="I2" s="1" t="s">
        <v>59</v>
      </c>
      <c r="J2" s="1" t="s">
        <v>64</v>
      </c>
      <c r="K2" s="1" t="s">
        <v>65</v>
      </c>
      <c r="L2" s="1" t="s">
        <v>60</v>
      </c>
      <c r="M2" s="1" t="s">
        <v>3</v>
      </c>
      <c r="N2" s="1" t="s">
        <v>63</v>
      </c>
      <c r="O2" s="1" t="s">
        <v>7</v>
      </c>
      <c r="P2" s="1" t="s">
        <v>61</v>
      </c>
      <c r="Q2" s="1" t="s">
        <v>2</v>
      </c>
    </row>
    <row r="3" spans="1:17" s="5" customFormat="1" ht="94.5" x14ac:dyDescent="0.25">
      <c r="A3" s="4" t="s">
        <v>10</v>
      </c>
      <c r="B3" s="9">
        <v>1</v>
      </c>
      <c r="C3" s="4" t="s">
        <v>49</v>
      </c>
      <c r="D3" s="4" t="s">
        <v>48</v>
      </c>
      <c r="E3" s="4" t="s">
        <v>44</v>
      </c>
      <c r="F3" s="9">
        <v>11</v>
      </c>
      <c r="G3" s="4">
        <v>11</v>
      </c>
      <c r="H3" s="4">
        <v>13</v>
      </c>
      <c r="I3" s="4">
        <v>10</v>
      </c>
      <c r="J3" s="4">
        <v>6</v>
      </c>
      <c r="K3" s="4">
        <v>16</v>
      </c>
      <c r="L3" s="4">
        <f>SUBTOTAL(9,G3:K3)</f>
        <v>56</v>
      </c>
      <c r="M3" s="4"/>
      <c r="N3" s="4">
        <f>L3</f>
        <v>56</v>
      </c>
      <c r="O3" s="4" t="s">
        <v>67</v>
      </c>
      <c r="P3" s="4">
        <v>1</v>
      </c>
      <c r="Q3" s="4" t="s">
        <v>47</v>
      </c>
    </row>
  </sheetData>
  <autoFilter ref="A2:Q3" xr:uid="{00000000-0009-0000-0000-000003000000}">
    <sortState xmlns:xlrd2="http://schemas.microsoft.com/office/spreadsheetml/2017/richdata2" ref="A3:Q9">
      <sortCondition ref="D2:D9"/>
    </sortState>
  </autoFilter>
  <mergeCells count="1">
    <mergeCell ref="A1:P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2022-12-21T08:00:56Z</dcterms:modified>
</cp:coreProperties>
</file>